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-120" yWindow="-120" windowWidth="21840" windowHeight="13140"/>
  </bookViews>
  <sheets>
    <sheet name="Октоберфест" sheetId="1" r:id="rId1"/>
    <sheet name="Флаг" sheetId="2" r:id="rId2"/>
  </sheets>
  <definedNames>
    <definedName name="_xlnm.Print_Area" localSheetId="0">Октоберфест!$A$1:$H$56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1" l="1"/>
  <c r="B44" i="1" l="1"/>
  <c r="B37" i="1"/>
  <c r="B31" i="1"/>
  <c r="B24" i="1"/>
  <c r="B16" i="1"/>
  <c r="B7" i="1" l="1"/>
  <c r="G18" i="1"/>
  <c r="G20" i="1"/>
  <c r="G21" i="1"/>
  <c r="G22" i="1"/>
  <c r="G23" i="1"/>
  <c r="G26" i="1"/>
  <c r="G27" i="1"/>
  <c r="G28" i="1"/>
  <c r="G29" i="1"/>
  <c r="G30" i="1"/>
  <c r="G33" i="1"/>
  <c r="G34" i="1"/>
  <c r="G35" i="1"/>
  <c r="G36" i="1"/>
  <c r="G40" i="1"/>
  <c r="G42" i="1"/>
  <c r="G45" i="1"/>
  <c r="G47" i="1"/>
  <c r="G49" i="1"/>
  <c r="G50" i="1"/>
  <c r="G51" i="1"/>
  <c r="G11" i="1"/>
  <c r="G12" i="1"/>
  <c r="G13" i="1"/>
  <c r="G14" i="1"/>
  <c r="G15" i="1"/>
  <c r="G10" i="1"/>
  <c r="F11" i="1"/>
  <c r="F12" i="1"/>
  <c r="F13" i="1"/>
  <c r="F14" i="1"/>
  <c r="F15" i="1"/>
  <c r="F18" i="1"/>
  <c r="F20" i="1"/>
  <c r="F21" i="1"/>
  <c r="F22" i="1"/>
  <c r="F23" i="1"/>
  <c r="F26" i="1"/>
  <c r="F27" i="1"/>
  <c r="F28" i="1"/>
  <c r="F29" i="1"/>
  <c r="F30" i="1"/>
  <c r="F33" i="1"/>
  <c r="F34" i="1"/>
  <c r="F35" i="1"/>
  <c r="F36" i="1"/>
  <c r="F39" i="1"/>
  <c r="F40" i="1"/>
  <c r="F41" i="1"/>
  <c r="F42" i="1"/>
  <c r="F43" i="1"/>
  <c r="F45" i="1"/>
  <c r="F47" i="1"/>
  <c r="F49" i="1"/>
  <c r="F50" i="1"/>
  <c r="F51" i="1"/>
  <c r="F10" i="1"/>
  <c r="C44" i="1"/>
  <c r="C37" i="1"/>
  <c r="C31" i="1"/>
  <c r="C24" i="1"/>
  <c r="C16" i="1"/>
  <c r="G54" i="1" l="1"/>
  <c r="G66" i="1" s="1"/>
  <c r="C7" i="1"/>
</calcChain>
</file>

<file path=xl/sharedStrings.xml><?xml version="1.0" encoding="utf-8"?>
<sst xmlns="http://schemas.openxmlformats.org/spreadsheetml/2006/main" count="84" uniqueCount="81">
  <si>
    <t>Согласовано:</t>
  </si>
  <si>
    <t>Наименование блюда</t>
  </si>
  <si>
    <t>Чай в ассортименте</t>
  </si>
  <si>
    <t>Фруктовая нарезка в ассортименте</t>
  </si>
  <si>
    <t>Кофе в ассортименте</t>
  </si>
  <si>
    <t>Утверждаю:</t>
  </si>
  <si>
    <t xml:space="preserve">Заместитель генерального директора </t>
  </si>
  <si>
    <t>Ответственный за разработку Шеф - повар</t>
  </si>
  <si>
    <t>___________/ Марков П.Б.</t>
  </si>
  <si>
    <t>Ответственный за исполнение су-шеф</t>
  </si>
  <si>
    <t xml:space="preserve"> ___ __________________ 2023 г.</t>
  </si>
  <si>
    <t>Картофельный салат с килькой</t>
  </si>
  <si>
    <t>Свинина в глазури по Нюрнбергски</t>
  </si>
  <si>
    <t xml:space="preserve">Салат из красной капусты с яблоком и перцем </t>
  </si>
  <si>
    <t>Боварский салат с курицей гриль</t>
  </si>
  <si>
    <t xml:space="preserve">Соусы </t>
  </si>
  <si>
    <t>Вайсвуртс белая колбаса ( собственного производства)</t>
  </si>
  <si>
    <t>Ште́ккерльфиш на деревянных колышках — рожнах и яблочной щепе</t>
  </si>
  <si>
    <t>halbes Hendl, «хальбес хендль» по-баварски (полкурицы)</t>
  </si>
  <si>
    <t xml:space="preserve">Немецкий салат из огурцов </t>
  </si>
  <si>
    <t xml:space="preserve">Закуски </t>
  </si>
  <si>
    <t>Beer Brat Bites - Кусочки пивного отродья</t>
  </si>
  <si>
    <t>Sauerkraut Balls - Шарики из квашеной капусты</t>
  </si>
  <si>
    <t>Beer Radish-Пивная редиска</t>
  </si>
  <si>
    <t>Grüne Bohnen - Кисло-сладкая немецкая зеленая фасоль с беконом и луком</t>
  </si>
  <si>
    <t>Gegrilltes Gemüse -Овощи на гриле</t>
  </si>
  <si>
    <t>Обацда, соус из форели, грибной соус, соус из артишоков</t>
  </si>
  <si>
    <t xml:space="preserve">Холодные блюда и закуски  </t>
  </si>
  <si>
    <t xml:space="preserve">Гарниры </t>
  </si>
  <si>
    <t xml:space="preserve">Мучные и кондитерские изделия </t>
  </si>
  <si>
    <t xml:space="preserve">Фрукты </t>
  </si>
  <si>
    <t xml:space="preserve">Напитки </t>
  </si>
  <si>
    <t>Berliner-Берлинский пончик</t>
  </si>
  <si>
    <t>Вторые горячие блюда</t>
  </si>
  <si>
    <t>Rote Grütze-Ро́те грю́тце</t>
  </si>
  <si>
    <t>Strieze-Што́ллен, дрезденский маковый штоллен, дрезденский миндальный штоллен</t>
  </si>
  <si>
    <t>Гастрономический ужин  в стиле "Октоберфест" бюджет 1000р. /1 чел</t>
  </si>
  <si>
    <t>Баварский салат с курицей и фасолью</t>
  </si>
  <si>
    <t>Картофель по-деревенски</t>
  </si>
  <si>
    <t xml:space="preserve">Kartoffelpuffer-Оладьи из картофеля </t>
  </si>
  <si>
    <t>Рулька запеченая в пиве "швайнехаксе ШОУ-БЛЮДО"</t>
  </si>
  <si>
    <t xml:space="preserve"> German Brezeln – Soft Pretzels-Немецкий брезельн – мягкие крендельки, German Seeded Bread-Немецкий хлеб с семенами, German Haferflockenbrot – Oatmeal Bread-Немецкий хаферфлокенброт – овсяный хлеб + БРЕЦЕЛЬ</t>
  </si>
  <si>
    <t>Strudel-Штру́дель вишневый, яблочный</t>
  </si>
  <si>
    <t>Sachertorte-Зáхер + птифуры</t>
  </si>
  <si>
    <t>Компот фруктово-ягодный в ассортименте + детокс</t>
  </si>
  <si>
    <t>Блюдо от Шеф-Повара фееричная подача с огнем</t>
  </si>
  <si>
    <r>
      <t xml:space="preserve">Шоу-Авангард  "Вкус огня" свиные окорока  Schweinshaxe, «Швайнсхаксе» с жемчужинами темного пива, бородинскими чипсами  и кислым соусом  из копченой краснокочанной капусты с перломутровой фольгой из "Светлого лагера" «sauerkraut» </t>
    </r>
    <r>
      <rPr>
        <b/>
        <i/>
        <sz val="12"/>
        <rFont val="Times New Roman"/>
        <charset val="204"/>
      </rPr>
      <t>по рецепту немецкого Шеф Повара. Хельмут Тильтгес (24 сентября 1955 – 26 июля 2017) был немецким шеф-поваром. С 1978 года он был шеф-поваром в Waldhotel Sonnora, его собственном семейном предприятии. Начиная с 1999 года, его ресторан восемнадцать лет подряд удостаивался трех звезд от гида Мишлен.</t>
    </r>
  </si>
  <si>
    <t>Gubbrоra - Искушение старика  (бутерброд с тартар из сельди с яйцом)</t>
  </si>
  <si>
    <t>выход на 1 чел. Ш\С гр.</t>
  </si>
  <si>
    <t>кол.порц.</t>
  </si>
  <si>
    <t>1 чел./С.С / руб</t>
  </si>
  <si>
    <t>руб.</t>
  </si>
  <si>
    <t>гр.</t>
  </si>
  <si>
    <t>Салат бар из овощей (томаты, огурцы, перец, марковь, редиска, зелень, лист салата)</t>
  </si>
  <si>
    <t xml:space="preserve">Картофель фри </t>
  </si>
  <si>
    <t>Гренки</t>
  </si>
  <si>
    <t>2500 гр</t>
  </si>
  <si>
    <t>500 гр</t>
  </si>
  <si>
    <t xml:space="preserve">4 шт. </t>
  </si>
  <si>
    <t>Съедобная фольга</t>
  </si>
  <si>
    <t>Колья (рожна) для рыбы (по чеку 15 штапиков по 45р. = 675р)добавить к зп Маркова</t>
  </si>
  <si>
    <t xml:space="preserve">Колбаски </t>
  </si>
  <si>
    <t>5000 гр</t>
  </si>
  <si>
    <t>Зарплата Шеф-Повар Марков ( 2 смены по 6666р = 13332)</t>
  </si>
  <si>
    <t>Остатки гр.</t>
  </si>
  <si>
    <t>1000 гр</t>
  </si>
  <si>
    <t xml:space="preserve">Хлеб </t>
  </si>
  <si>
    <t xml:space="preserve">Рисовая бумага </t>
  </si>
  <si>
    <t xml:space="preserve">60 л. </t>
  </si>
  <si>
    <t>выход на 120 чел  Ш.С./гр.</t>
  </si>
  <si>
    <t>отдавали с остатков</t>
  </si>
  <si>
    <t>не делали</t>
  </si>
  <si>
    <t>Расход 99242р./120чел.=827р. на /1 чел.</t>
  </si>
  <si>
    <t>Итого с 19-00 до 00-00 было съедено 1495 гр./1чел. (120чел./179450гр. = 1495р.)</t>
  </si>
  <si>
    <t xml:space="preserve">С.С 120 чел. Шведский стол </t>
  </si>
  <si>
    <t>порций</t>
  </si>
  <si>
    <t>Продукция доп к раздаче</t>
  </si>
  <si>
    <t>без учета остатков</t>
  </si>
  <si>
    <t xml:space="preserve">Меню Шведский стол "Октоберфест" </t>
  </si>
  <si>
    <t>Период_Октябрь 06.10.2023  Время начала 19:00 до 23:00</t>
  </si>
  <si>
    <t xml:space="preserve">Руководитель подразделения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</si>
</sst>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name val="Calibri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8"/>
      <name val="Times New Roman"/>
      <charset val="204"/>
    </font>
    <font>
      <sz val="13"/>
      <color rgb="FF000000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b/>
      <sz val="1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3"/>
      <name val="Times New Roman"/>
      <charset val="204"/>
    </font>
    <font>
      <sz val="13"/>
      <color rgb="FF000000"/>
      <name val="Times New Roman"/>
      <charset val="204"/>
    </font>
    <font>
      <sz val="13"/>
      <color rgb="FF000000"/>
      <name val="Times New Roman"/>
      <charset val="204"/>
    </font>
    <font>
      <sz val="11"/>
      <color rgb="FF000000"/>
      <name val="Calibri"/>
      <charset val="204"/>
    </font>
    <font>
      <b/>
      <i/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protection locked="0"/>
    </xf>
  </cellStyleXfs>
  <cellXfs count="9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0" fontId="5" fillId="0" borderId="0" xfId="0" applyFont="1" applyFill="1" applyAlignment="1"/>
    <xf numFmtId="0" fontId="5" fillId="0" borderId="1" xfId="0" applyFont="1" applyFill="1" applyBorder="1" applyAlignment="1"/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1" fillId="0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0" borderId="2" xfId="1" applyFont="1" applyFill="1" applyBorder="1" applyAlignment="1" applyProtection="1">
      <alignment vertical="center" wrapText="1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left"/>
    </xf>
    <xf numFmtId="0" fontId="3" fillId="0" borderId="0" xfId="0" applyFont="1" applyAlignment="1"/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/>
    </xf>
    <xf numFmtId="164" fontId="19" fillId="4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right"/>
    </xf>
    <xf numFmtId="0" fontId="9" fillId="3" borderId="1" xfId="0" applyFont="1" applyFill="1" applyBorder="1" applyAlignment="1">
      <alignment horizontal="center" vertical="top" wrapText="1"/>
    </xf>
    <xf numFmtId="164" fontId="19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/>
    </xf>
    <xf numFmtId="0" fontId="18" fillId="0" borderId="1" xfId="0" applyFont="1" applyFill="1" applyBorder="1">
      <alignment vertical="center"/>
    </xf>
    <xf numFmtId="1" fontId="9" fillId="0" borderId="0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left" vertical="center"/>
    </xf>
    <xf numFmtId="1" fontId="1" fillId="0" borderId="0" xfId="0" applyNumberFormat="1" applyFont="1" applyFill="1" applyAlignment="1">
      <alignment wrapText="1"/>
    </xf>
    <xf numFmtId="0" fontId="21" fillId="3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21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Alignment="1">
      <alignment wrapText="1"/>
    </xf>
    <xf numFmtId="0" fontId="23" fillId="0" borderId="0" xfId="0" applyFont="1" applyFill="1" applyAlignment="1">
      <alignment wrapText="1"/>
    </xf>
    <xf numFmtId="0" fontId="24" fillId="0" borderId="1" xfId="0" applyFont="1" applyFill="1" applyBorder="1">
      <alignment vertical="center"/>
    </xf>
    <xf numFmtId="1" fontId="9" fillId="0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right"/>
    </xf>
    <xf numFmtId="0" fontId="14" fillId="3" borderId="3" xfId="0" applyFont="1" applyFill="1" applyBorder="1" applyAlignment="1">
      <alignment horizontal="right" vertical="center"/>
    </xf>
    <xf numFmtId="1" fontId="15" fillId="3" borderId="3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/>
    <xf numFmtId="0" fontId="3" fillId="0" borderId="1" xfId="0" applyFont="1" applyBorder="1" applyAlignment="1"/>
    <xf numFmtId="0" fontId="15" fillId="0" borderId="1" xfId="0" applyFont="1" applyFill="1" applyBorder="1" applyAlignment="1"/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xn----itbkxjhat8a8e.xn--p1ai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1111147</xdr:colOff>
      <xdr:row>0</xdr:row>
      <xdr:rowOff>148828</xdr:rowOff>
    </xdr:from>
    <xdr:to>
      <xdr:col>7</xdr:col>
      <xdr:colOff>92182</xdr:colOff>
      <xdr:row>5</xdr:row>
      <xdr:rowOff>377353</xdr:rowOff>
    </xdr:to>
    <xdr:pic>
      <xdr:nvPicPr>
        <xdr:cNvPr id="2" name="Рисунок 1" descr=" 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290991" y="148828"/>
          <a:ext cx="1528972" cy="1538213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7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81225" cy="14478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0</xdr:row>
      <xdr:rowOff>9525</xdr:rowOff>
    </xdr:from>
    <xdr:to>
      <xdr:col>7</xdr:col>
      <xdr:colOff>95250</xdr:colOff>
      <xdr:row>7</xdr:row>
      <xdr:rowOff>123825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9525"/>
          <a:ext cx="2181225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topLeftCell="B5" zoomScale="80" zoomScaleNormal="80" workbookViewId="0">
      <selection activeCell="H5" sqref="H1:H1048576"/>
    </sheetView>
  </sheetViews>
  <sheetFormatPr defaultColWidth="9.140625" defaultRowHeight="15" x14ac:dyDescent="0.25"/>
  <cols>
    <col min="1" max="1" width="15.140625" style="1" customWidth="1"/>
    <col min="2" max="2" width="17.7109375" style="2" customWidth="1"/>
    <col min="3" max="3" width="14.85546875" style="2" customWidth="1"/>
    <col min="4" max="4" width="93.7109375" style="3" customWidth="1"/>
    <col min="5" max="5" width="11.28515625" style="3" customWidth="1"/>
    <col min="6" max="6" width="17.7109375" style="3" customWidth="1"/>
    <col min="7" max="7" width="20.5703125" style="3" customWidth="1"/>
    <col min="8" max="8" width="20.5703125" style="3" hidden="1" customWidth="1"/>
    <col min="9" max="16384" width="9.140625" style="1"/>
  </cols>
  <sheetData>
    <row r="1" spans="1:8" s="4" customFormat="1" ht="15" customHeight="1" x14ac:dyDescent="0.2">
      <c r="B1" s="5"/>
      <c r="C1" s="5" t="s">
        <v>0</v>
      </c>
      <c r="D1" s="6"/>
      <c r="E1" s="7" t="s">
        <v>5</v>
      </c>
      <c r="F1" s="7"/>
      <c r="G1" s="7"/>
      <c r="H1" s="7"/>
    </row>
    <row r="2" spans="1:8" s="4" customFormat="1" ht="15" customHeight="1" x14ac:dyDescent="0.2">
      <c r="B2" s="5"/>
      <c r="C2" s="5" t="s">
        <v>6</v>
      </c>
      <c r="D2" s="6"/>
      <c r="E2" s="7" t="s">
        <v>80</v>
      </c>
      <c r="F2" s="7"/>
      <c r="G2" s="7"/>
      <c r="H2" s="7"/>
    </row>
    <row r="3" spans="1:8" s="4" customFormat="1" ht="15" customHeight="1" x14ac:dyDescent="0.2">
      <c r="B3" s="5"/>
      <c r="C3" s="5" t="s">
        <v>10</v>
      </c>
      <c r="D3" s="6"/>
      <c r="E3" s="7" t="s">
        <v>10</v>
      </c>
      <c r="F3" s="7"/>
      <c r="G3" s="7"/>
      <c r="H3" s="7"/>
    </row>
    <row r="4" spans="1:8" s="4" customFormat="1" ht="25.5" customHeight="1" x14ac:dyDescent="0.2">
      <c r="B4" s="8"/>
      <c r="C4" s="8"/>
      <c r="D4" s="9"/>
      <c r="E4" s="10"/>
      <c r="F4" s="10"/>
      <c r="G4" s="10"/>
      <c r="H4" s="10"/>
    </row>
    <row r="5" spans="1:8" s="11" customFormat="1" ht="33" customHeight="1" x14ac:dyDescent="0.2">
      <c r="B5" s="12"/>
      <c r="C5" s="12"/>
      <c r="D5" s="13" t="s">
        <v>78</v>
      </c>
      <c r="E5" s="14"/>
      <c r="F5" s="14"/>
      <c r="G5" s="14"/>
      <c r="H5" s="14"/>
    </row>
    <row r="6" spans="1:8" s="11" customFormat="1" ht="31.5" customHeight="1" x14ac:dyDescent="0.2">
      <c r="B6" s="69" t="s">
        <v>51</v>
      </c>
      <c r="C6" s="69" t="s">
        <v>52</v>
      </c>
      <c r="D6" s="13" t="s">
        <v>79</v>
      </c>
      <c r="E6" s="15"/>
      <c r="F6" s="15"/>
      <c r="G6" s="15"/>
      <c r="H6" s="15"/>
    </row>
    <row r="7" spans="1:8" s="16" customFormat="1" ht="18.75" x14ac:dyDescent="0.25">
      <c r="A7" s="17"/>
      <c r="B7" s="67">
        <f>B16+B18+B24+B31+B37+B44+B45+B47+B49</f>
        <v>739</v>
      </c>
      <c r="C7" s="55">
        <f>C16+C18+C24+C31+C37+C44+C47+C45+C49</f>
        <v>1559</v>
      </c>
      <c r="D7" s="19" t="s">
        <v>36</v>
      </c>
      <c r="E7" s="20"/>
      <c r="F7" s="18"/>
      <c r="G7" s="18"/>
      <c r="H7" s="18"/>
    </row>
    <row r="8" spans="1:8" s="16" customFormat="1" ht="30" customHeight="1" x14ac:dyDescent="0.25">
      <c r="A8" s="62" t="s">
        <v>49</v>
      </c>
      <c r="B8" s="62" t="s">
        <v>50</v>
      </c>
      <c r="C8" s="21" t="s">
        <v>48</v>
      </c>
      <c r="D8" s="22" t="s">
        <v>1</v>
      </c>
      <c r="E8" s="68" t="s">
        <v>75</v>
      </c>
      <c r="F8" s="60" t="s">
        <v>69</v>
      </c>
      <c r="G8" s="61" t="s">
        <v>74</v>
      </c>
      <c r="H8" s="61" t="s">
        <v>64</v>
      </c>
    </row>
    <row r="9" spans="1:8" s="23" customFormat="1" ht="24.75" customHeight="1" x14ac:dyDescent="0.25">
      <c r="A9" s="24"/>
      <c r="B9" s="24"/>
      <c r="C9" s="24"/>
      <c r="D9" s="24" t="s">
        <v>27</v>
      </c>
      <c r="E9" s="25"/>
      <c r="F9" s="26"/>
      <c r="G9" s="26"/>
      <c r="H9" s="26"/>
    </row>
    <row r="10" spans="1:8" s="23" customFormat="1" ht="16.5" x14ac:dyDescent="0.25">
      <c r="A10" s="27"/>
      <c r="B10" s="27">
        <v>40</v>
      </c>
      <c r="C10" s="27">
        <v>66</v>
      </c>
      <c r="D10" s="70" t="s">
        <v>53</v>
      </c>
      <c r="E10" s="26">
        <v>120</v>
      </c>
      <c r="F10" s="26">
        <f>E10*C10</f>
        <v>7920</v>
      </c>
      <c r="G10" s="26">
        <f>E10*B10</f>
        <v>4800</v>
      </c>
      <c r="H10" s="26">
        <v>1000</v>
      </c>
    </row>
    <row r="11" spans="1:8" s="23" customFormat="1" ht="16.5" x14ac:dyDescent="0.25">
      <c r="A11" s="27"/>
      <c r="B11" s="27">
        <v>20</v>
      </c>
      <c r="C11" s="27">
        <v>26</v>
      </c>
      <c r="D11" s="29" t="s">
        <v>11</v>
      </c>
      <c r="E11" s="26">
        <v>120</v>
      </c>
      <c r="F11" s="26">
        <f t="shared" ref="F11:F51" si="0">E11*C11</f>
        <v>3120</v>
      </c>
      <c r="G11" s="26">
        <f t="shared" ref="G11:G51" si="1">E11*B11</f>
        <v>2400</v>
      </c>
      <c r="H11" s="26"/>
    </row>
    <row r="12" spans="1:8" s="23" customFormat="1" ht="16.5" x14ac:dyDescent="0.25">
      <c r="A12" s="27"/>
      <c r="B12" s="30">
        <v>22</v>
      </c>
      <c r="C12" s="27">
        <v>26</v>
      </c>
      <c r="D12" s="28" t="s">
        <v>14</v>
      </c>
      <c r="E12" s="26">
        <v>120</v>
      </c>
      <c r="F12" s="26">
        <f t="shared" si="0"/>
        <v>3120</v>
      </c>
      <c r="G12" s="26">
        <f t="shared" si="1"/>
        <v>2640</v>
      </c>
      <c r="H12" s="26"/>
    </row>
    <row r="13" spans="1:8" s="31" customFormat="1" ht="16.5" x14ac:dyDescent="0.25">
      <c r="A13" s="27"/>
      <c r="B13" s="30">
        <v>22</v>
      </c>
      <c r="C13" s="27">
        <v>26</v>
      </c>
      <c r="D13" s="32" t="s">
        <v>37</v>
      </c>
      <c r="E13" s="26">
        <v>120</v>
      </c>
      <c r="F13" s="26">
        <f t="shared" si="0"/>
        <v>3120</v>
      </c>
      <c r="G13" s="26">
        <f t="shared" si="1"/>
        <v>2640</v>
      </c>
      <c r="H13" s="26"/>
    </row>
    <row r="14" spans="1:8" s="31" customFormat="1" ht="16.5" x14ac:dyDescent="0.25">
      <c r="A14" s="27"/>
      <c r="B14" s="30">
        <v>15</v>
      </c>
      <c r="C14" s="27">
        <v>20</v>
      </c>
      <c r="D14" s="32" t="s">
        <v>19</v>
      </c>
      <c r="E14" s="26">
        <v>120</v>
      </c>
      <c r="F14" s="26">
        <f t="shared" si="0"/>
        <v>2400</v>
      </c>
      <c r="G14" s="26">
        <f t="shared" si="1"/>
        <v>1800</v>
      </c>
      <c r="H14" s="26"/>
    </row>
    <row r="15" spans="1:8" s="23" customFormat="1" ht="22.5" customHeight="1" x14ac:dyDescent="0.25">
      <c r="A15" s="27"/>
      <c r="B15" s="30">
        <v>15</v>
      </c>
      <c r="C15" s="27">
        <v>33</v>
      </c>
      <c r="D15" s="29" t="s">
        <v>13</v>
      </c>
      <c r="E15" s="26">
        <v>120</v>
      </c>
      <c r="F15" s="26">
        <f t="shared" si="0"/>
        <v>3960</v>
      </c>
      <c r="G15" s="26">
        <f t="shared" si="1"/>
        <v>1800</v>
      </c>
      <c r="H15" s="26">
        <v>500</v>
      </c>
    </row>
    <row r="16" spans="1:8" s="23" customFormat="1" ht="22.5" customHeight="1" x14ac:dyDescent="0.25">
      <c r="A16" s="27"/>
      <c r="B16" s="64">
        <f>SUM(B10:B15)</f>
        <v>134</v>
      </c>
      <c r="C16" s="54">
        <f>SUM(C10:C15)</f>
        <v>197</v>
      </c>
      <c r="D16" s="29"/>
      <c r="E16" s="26"/>
      <c r="F16" s="26"/>
      <c r="G16" s="26"/>
      <c r="H16" s="26"/>
    </row>
    <row r="17" spans="1:8" s="23" customFormat="1" ht="16.5" x14ac:dyDescent="0.25">
      <c r="A17" s="27"/>
      <c r="B17" s="27"/>
      <c r="C17" s="27"/>
      <c r="D17" s="24" t="s">
        <v>15</v>
      </c>
      <c r="E17" s="33"/>
      <c r="F17" s="26"/>
      <c r="G17" s="26"/>
      <c r="H17" s="26"/>
    </row>
    <row r="18" spans="1:8" s="23" customFormat="1" ht="16.5" x14ac:dyDescent="0.25">
      <c r="A18" s="27"/>
      <c r="B18" s="65">
        <v>20</v>
      </c>
      <c r="C18" s="54">
        <v>20</v>
      </c>
      <c r="D18" s="29" t="s">
        <v>26</v>
      </c>
      <c r="E18" s="26">
        <v>300</v>
      </c>
      <c r="F18" s="26">
        <f t="shared" si="0"/>
        <v>6000</v>
      </c>
      <c r="G18" s="26">
        <f t="shared" si="1"/>
        <v>6000</v>
      </c>
      <c r="H18" s="26">
        <v>500</v>
      </c>
    </row>
    <row r="19" spans="1:8" s="23" customFormat="1" ht="16.5" x14ac:dyDescent="0.25">
      <c r="A19" s="27"/>
      <c r="B19" s="27"/>
      <c r="C19" s="27"/>
      <c r="D19" s="24" t="s">
        <v>20</v>
      </c>
      <c r="E19" s="33"/>
      <c r="F19" s="26"/>
      <c r="G19" s="26"/>
      <c r="H19" s="26"/>
    </row>
    <row r="20" spans="1:8" s="23" customFormat="1" ht="16.5" x14ac:dyDescent="0.25">
      <c r="A20" s="27"/>
      <c r="B20" s="27">
        <v>25</v>
      </c>
      <c r="C20" s="27">
        <v>33</v>
      </c>
      <c r="D20" s="29" t="s">
        <v>21</v>
      </c>
      <c r="E20" s="26">
        <v>250</v>
      </c>
      <c r="F20" s="26">
        <f t="shared" si="0"/>
        <v>8250</v>
      </c>
      <c r="G20" s="26">
        <f t="shared" si="1"/>
        <v>6250</v>
      </c>
      <c r="H20" s="26"/>
    </row>
    <row r="21" spans="1:8" s="23" customFormat="1" ht="16.5" x14ac:dyDescent="0.25">
      <c r="A21" s="27"/>
      <c r="B21" s="27">
        <v>10</v>
      </c>
      <c r="C21" s="27">
        <v>30</v>
      </c>
      <c r="D21" s="29" t="s">
        <v>22</v>
      </c>
      <c r="E21" s="26">
        <v>120</v>
      </c>
      <c r="F21" s="26">
        <f t="shared" si="0"/>
        <v>3600</v>
      </c>
      <c r="G21" s="26">
        <f t="shared" si="1"/>
        <v>1200</v>
      </c>
      <c r="H21" s="26"/>
    </row>
    <row r="22" spans="1:8" s="23" customFormat="1" ht="16.5" x14ac:dyDescent="0.25">
      <c r="A22" s="27"/>
      <c r="B22" s="27">
        <v>9</v>
      </c>
      <c r="C22" s="27">
        <v>25</v>
      </c>
      <c r="D22" s="29" t="s">
        <v>23</v>
      </c>
      <c r="E22" s="26">
        <v>80</v>
      </c>
      <c r="F22" s="26">
        <f t="shared" si="0"/>
        <v>2000</v>
      </c>
      <c r="G22" s="26">
        <f t="shared" si="1"/>
        <v>720</v>
      </c>
      <c r="H22" s="26"/>
    </row>
    <row r="23" spans="1:8" s="23" customFormat="1" ht="16.5" x14ac:dyDescent="0.25">
      <c r="A23" s="27"/>
      <c r="B23" s="27">
        <v>20</v>
      </c>
      <c r="C23" s="27">
        <v>33</v>
      </c>
      <c r="D23" s="29" t="s">
        <v>47</v>
      </c>
      <c r="E23" s="26">
        <v>100</v>
      </c>
      <c r="F23" s="26">
        <f t="shared" si="0"/>
        <v>3300</v>
      </c>
      <c r="G23" s="26">
        <f t="shared" si="1"/>
        <v>2000</v>
      </c>
      <c r="H23" s="26"/>
    </row>
    <row r="24" spans="1:8" s="23" customFormat="1" ht="16.5" x14ac:dyDescent="0.25">
      <c r="A24" s="27"/>
      <c r="B24" s="65">
        <f>SUM(B20:B23)</f>
        <v>64</v>
      </c>
      <c r="C24" s="54">
        <f>SUM(C20:C23)</f>
        <v>121</v>
      </c>
      <c r="D24" s="29"/>
      <c r="E24" s="33"/>
      <c r="F24" s="26"/>
      <c r="G24" s="26"/>
      <c r="H24" s="26"/>
    </row>
    <row r="25" spans="1:8" s="23" customFormat="1" ht="16.5" x14ac:dyDescent="0.25">
      <c r="A25" s="24"/>
      <c r="B25" s="24"/>
      <c r="C25" s="24"/>
      <c r="D25" s="24" t="s">
        <v>33</v>
      </c>
      <c r="E25" s="26"/>
      <c r="F25" s="26"/>
      <c r="G25" s="26"/>
      <c r="H25" s="26"/>
    </row>
    <row r="26" spans="1:8" s="23" customFormat="1" ht="16.5" x14ac:dyDescent="0.25">
      <c r="A26" s="24"/>
      <c r="B26" s="63">
        <v>82</v>
      </c>
      <c r="C26" s="30">
        <v>200</v>
      </c>
      <c r="D26" s="34" t="s">
        <v>18</v>
      </c>
      <c r="E26" s="26">
        <v>80</v>
      </c>
      <c r="F26" s="26">
        <f t="shared" si="0"/>
        <v>16000</v>
      </c>
      <c r="G26" s="26">
        <f t="shared" si="1"/>
        <v>6560</v>
      </c>
      <c r="H26" s="26"/>
    </row>
    <row r="27" spans="1:8" s="23" customFormat="1" ht="16.5" x14ac:dyDescent="0.25">
      <c r="A27" s="30"/>
      <c r="B27" s="30">
        <v>45</v>
      </c>
      <c r="C27" s="30">
        <v>50</v>
      </c>
      <c r="D27" s="34" t="s">
        <v>16</v>
      </c>
      <c r="E27" s="26">
        <v>150</v>
      </c>
      <c r="F27" s="26">
        <f t="shared" si="0"/>
        <v>7500</v>
      </c>
      <c r="G27" s="26">
        <f t="shared" si="1"/>
        <v>6750</v>
      </c>
      <c r="H27" s="26"/>
    </row>
    <row r="28" spans="1:8" s="23" customFormat="1" ht="16.5" x14ac:dyDescent="0.25">
      <c r="A28" s="30"/>
      <c r="B28" s="30">
        <v>45</v>
      </c>
      <c r="C28" s="30">
        <v>50</v>
      </c>
      <c r="D28" s="35" t="s">
        <v>12</v>
      </c>
      <c r="E28" s="26">
        <v>110</v>
      </c>
      <c r="F28" s="26">
        <f t="shared" si="0"/>
        <v>5500</v>
      </c>
      <c r="G28" s="26">
        <f t="shared" si="1"/>
        <v>4950</v>
      </c>
      <c r="H28" s="26"/>
    </row>
    <row r="29" spans="1:8" s="23" customFormat="1" ht="16.5" x14ac:dyDescent="0.25">
      <c r="A29" s="30"/>
      <c r="B29" s="30">
        <v>40</v>
      </c>
      <c r="C29" s="30">
        <v>130</v>
      </c>
      <c r="D29" s="34" t="s">
        <v>40</v>
      </c>
      <c r="E29" s="26">
        <v>130</v>
      </c>
      <c r="F29" s="26">
        <f t="shared" si="0"/>
        <v>16900</v>
      </c>
      <c r="G29" s="26">
        <f t="shared" si="1"/>
        <v>5200</v>
      </c>
      <c r="H29" s="26"/>
    </row>
    <row r="30" spans="1:8" s="23" customFormat="1" ht="16.5" x14ac:dyDescent="0.25">
      <c r="A30" s="30"/>
      <c r="B30" s="30">
        <v>60</v>
      </c>
      <c r="C30" s="30">
        <v>150</v>
      </c>
      <c r="D30" s="34" t="s">
        <v>17</v>
      </c>
      <c r="E30" s="26">
        <v>70</v>
      </c>
      <c r="F30" s="26">
        <f t="shared" si="0"/>
        <v>10500</v>
      </c>
      <c r="G30" s="26">
        <f t="shared" si="1"/>
        <v>4200</v>
      </c>
      <c r="H30" s="26"/>
    </row>
    <row r="31" spans="1:8" s="23" customFormat="1" ht="16.5" x14ac:dyDescent="0.25">
      <c r="A31" s="30"/>
      <c r="B31" s="64">
        <f>SUM(B26:B30)</f>
        <v>272</v>
      </c>
      <c r="C31" s="56">
        <f>SUM(C26:C30)</f>
        <v>580</v>
      </c>
      <c r="D31" s="34"/>
      <c r="E31" s="26"/>
      <c r="F31" s="26"/>
      <c r="G31" s="26"/>
      <c r="H31" s="26"/>
    </row>
    <row r="32" spans="1:8" s="23" customFormat="1" ht="16.5" x14ac:dyDescent="0.25">
      <c r="A32" s="24"/>
      <c r="B32" s="24"/>
      <c r="C32" s="24"/>
      <c r="D32" s="24" t="s">
        <v>28</v>
      </c>
      <c r="E32" s="33"/>
      <c r="F32" s="26"/>
      <c r="G32" s="26"/>
      <c r="H32" s="26"/>
    </row>
    <row r="33" spans="1:8" s="23" customFormat="1" ht="16.5" x14ac:dyDescent="0.25">
      <c r="A33" s="30"/>
      <c r="B33" s="27">
        <v>25</v>
      </c>
      <c r="C33" s="30">
        <v>66</v>
      </c>
      <c r="D33" s="34" t="s">
        <v>38</v>
      </c>
      <c r="E33" s="26">
        <v>120</v>
      </c>
      <c r="F33" s="26">
        <f t="shared" si="0"/>
        <v>7920</v>
      </c>
      <c r="G33" s="26">
        <f t="shared" si="1"/>
        <v>3000</v>
      </c>
      <c r="H33" s="26"/>
    </row>
    <row r="34" spans="1:8" s="23" customFormat="1" ht="16.5" x14ac:dyDescent="0.25">
      <c r="A34" s="30"/>
      <c r="B34" s="30">
        <v>30</v>
      </c>
      <c r="C34" s="30">
        <v>46</v>
      </c>
      <c r="D34" s="34" t="s">
        <v>25</v>
      </c>
      <c r="E34" s="26">
        <v>120</v>
      </c>
      <c r="F34" s="26">
        <f t="shared" si="0"/>
        <v>5520</v>
      </c>
      <c r="G34" s="26">
        <f t="shared" si="1"/>
        <v>3600</v>
      </c>
      <c r="H34" s="26"/>
    </row>
    <row r="35" spans="1:8" s="23" customFormat="1" ht="16.5" x14ac:dyDescent="0.25">
      <c r="A35" s="30"/>
      <c r="B35" s="30">
        <v>18</v>
      </c>
      <c r="C35" s="30">
        <v>33</v>
      </c>
      <c r="D35" s="34" t="s">
        <v>24</v>
      </c>
      <c r="E35" s="26">
        <v>100</v>
      </c>
      <c r="F35" s="26">
        <f t="shared" si="0"/>
        <v>3300</v>
      </c>
      <c r="G35" s="26">
        <f t="shared" si="1"/>
        <v>1800</v>
      </c>
      <c r="H35" s="26">
        <v>800</v>
      </c>
    </row>
    <row r="36" spans="1:8" s="23" customFormat="1" ht="16.5" x14ac:dyDescent="0.25">
      <c r="A36" s="36"/>
      <c r="B36" s="36">
        <v>20</v>
      </c>
      <c r="C36" s="36">
        <v>46</v>
      </c>
      <c r="D36" s="34" t="s">
        <v>39</v>
      </c>
      <c r="E36" s="26">
        <v>120</v>
      </c>
      <c r="F36" s="26">
        <f t="shared" si="0"/>
        <v>5520</v>
      </c>
      <c r="G36" s="26">
        <f t="shared" si="1"/>
        <v>2400</v>
      </c>
      <c r="H36" s="26"/>
    </row>
    <row r="37" spans="1:8" s="23" customFormat="1" ht="16.5" x14ac:dyDescent="0.25">
      <c r="A37" s="36"/>
      <c r="B37" s="64">
        <f>SUM(B33:B36)</f>
        <v>93</v>
      </c>
      <c r="C37" s="56">
        <f>SUM(C33:C36)</f>
        <v>191</v>
      </c>
      <c r="D37" s="34"/>
      <c r="E37" s="26"/>
      <c r="F37" s="26"/>
      <c r="G37" s="26"/>
      <c r="H37" s="26"/>
    </row>
    <row r="38" spans="1:8" s="23" customFormat="1" ht="16.5" x14ac:dyDescent="0.25">
      <c r="A38" s="37"/>
      <c r="B38" s="37"/>
      <c r="C38" s="37"/>
      <c r="D38" s="38" t="s">
        <v>29</v>
      </c>
      <c r="E38" s="33"/>
      <c r="F38" s="26"/>
      <c r="G38" s="26"/>
      <c r="H38" s="26"/>
    </row>
    <row r="39" spans="1:8" s="23" customFormat="1" ht="16.5" x14ac:dyDescent="0.25">
      <c r="A39" s="37"/>
      <c r="B39" s="39">
        <v>15</v>
      </c>
      <c r="C39" s="39">
        <v>50</v>
      </c>
      <c r="D39" s="34" t="s">
        <v>34</v>
      </c>
      <c r="E39" s="40">
        <v>100</v>
      </c>
      <c r="F39" s="26">
        <f t="shared" si="0"/>
        <v>5000</v>
      </c>
      <c r="G39" s="26">
        <v>0</v>
      </c>
      <c r="H39" s="85" t="s">
        <v>70</v>
      </c>
    </row>
    <row r="40" spans="1:8" s="23" customFormat="1" ht="16.5" x14ac:dyDescent="0.25">
      <c r="A40" s="39"/>
      <c r="B40" s="36">
        <v>11</v>
      </c>
      <c r="C40" s="39">
        <v>30</v>
      </c>
      <c r="D40" s="34" t="s">
        <v>32</v>
      </c>
      <c r="E40" s="40">
        <v>100</v>
      </c>
      <c r="F40" s="26">
        <f t="shared" si="0"/>
        <v>3000</v>
      </c>
      <c r="G40" s="26">
        <f t="shared" si="1"/>
        <v>1100</v>
      </c>
      <c r="H40" s="85"/>
    </row>
    <row r="41" spans="1:8" s="23" customFormat="1" ht="16.5" x14ac:dyDescent="0.25">
      <c r="A41" s="27"/>
      <c r="B41" s="36">
        <v>40</v>
      </c>
      <c r="C41" s="39">
        <v>0</v>
      </c>
      <c r="D41" s="34" t="s">
        <v>35</v>
      </c>
      <c r="E41" s="40">
        <v>60</v>
      </c>
      <c r="F41" s="26">
        <f t="shared" si="0"/>
        <v>0</v>
      </c>
      <c r="G41" s="26">
        <v>0</v>
      </c>
      <c r="H41" s="85" t="s">
        <v>71</v>
      </c>
    </row>
    <row r="42" spans="1:8" s="23" customFormat="1" ht="16.5" x14ac:dyDescent="0.25">
      <c r="A42" s="27"/>
      <c r="B42" s="30">
        <v>40</v>
      </c>
      <c r="C42" s="39">
        <v>50</v>
      </c>
      <c r="D42" s="34" t="s">
        <v>42</v>
      </c>
      <c r="E42" s="40">
        <v>60</v>
      </c>
      <c r="F42" s="26">
        <f t="shared" si="0"/>
        <v>3000</v>
      </c>
      <c r="G42" s="26">
        <f t="shared" si="1"/>
        <v>2400</v>
      </c>
      <c r="H42" s="85"/>
    </row>
    <row r="43" spans="1:8" s="23" customFormat="1" ht="16.5" x14ac:dyDescent="0.25">
      <c r="A43" s="27"/>
      <c r="B43" s="36">
        <v>12</v>
      </c>
      <c r="C43" s="41">
        <v>30</v>
      </c>
      <c r="D43" s="34" t="s">
        <v>43</v>
      </c>
      <c r="E43" s="40">
        <v>100</v>
      </c>
      <c r="F43" s="26">
        <f t="shared" si="0"/>
        <v>3000</v>
      </c>
      <c r="G43" s="26">
        <v>0</v>
      </c>
      <c r="H43" s="85" t="s">
        <v>70</v>
      </c>
    </row>
    <row r="44" spans="1:8" s="23" customFormat="1" ht="16.5" x14ac:dyDescent="0.25">
      <c r="A44" s="27"/>
      <c r="B44" s="64">
        <f>SUM(B39:B43)</f>
        <v>118</v>
      </c>
      <c r="C44" s="57">
        <f>SUM(C39:C43)</f>
        <v>160</v>
      </c>
      <c r="D44" s="34"/>
      <c r="E44" s="40"/>
      <c r="F44" s="26"/>
      <c r="G44" s="26"/>
      <c r="H44" s="26"/>
    </row>
    <row r="45" spans="1:8" s="23" customFormat="1" ht="52.5" customHeight="1" x14ac:dyDescent="0.25">
      <c r="A45" s="25"/>
      <c r="B45" s="64">
        <v>11</v>
      </c>
      <c r="C45" s="58">
        <v>70</v>
      </c>
      <c r="D45" s="42" t="s">
        <v>41</v>
      </c>
      <c r="E45" s="40">
        <v>100</v>
      </c>
      <c r="F45" s="26">
        <f t="shared" si="0"/>
        <v>7000</v>
      </c>
      <c r="G45" s="26">
        <f t="shared" si="1"/>
        <v>1100</v>
      </c>
      <c r="H45" s="26"/>
    </row>
    <row r="46" spans="1:8" s="23" customFormat="1" ht="16.5" x14ac:dyDescent="0.25">
      <c r="A46" s="25"/>
      <c r="B46" s="25"/>
      <c r="C46" s="25"/>
      <c r="D46" s="43" t="s">
        <v>30</v>
      </c>
      <c r="E46" s="33"/>
      <c r="F46" s="26"/>
      <c r="G46" s="26"/>
      <c r="H46" s="26"/>
    </row>
    <row r="47" spans="1:8" s="23" customFormat="1" ht="16.5" x14ac:dyDescent="0.25">
      <c r="A47" s="25"/>
      <c r="B47" s="64">
        <v>7</v>
      </c>
      <c r="C47" s="59">
        <v>20</v>
      </c>
      <c r="D47" s="44" t="s">
        <v>3</v>
      </c>
      <c r="E47" s="26">
        <v>150</v>
      </c>
      <c r="F47" s="26">
        <f t="shared" si="0"/>
        <v>3000</v>
      </c>
      <c r="G47" s="26">
        <f t="shared" si="1"/>
        <v>1050</v>
      </c>
      <c r="H47" s="26"/>
    </row>
    <row r="48" spans="1:8" s="23" customFormat="1" ht="16.5" x14ac:dyDescent="0.25">
      <c r="A48" s="25"/>
      <c r="B48" s="25"/>
      <c r="C48" s="25"/>
      <c r="D48" s="24" t="s">
        <v>31</v>
      </c>
      <c r="E48" s="33"/>
      <c r="F48" s="26"/>
      <c r="G48" s="26"/>
      <c r="H48" s="26"/>
    </row>
    <row r="49" spans="1:8" s="23" customFormat="1" ht="16.5" x14ac:dyDescent="0.25">
      <c r="A49" s="25"/>
      <c r="B49" s="64">
        <v>20</v>
      </c>
      <c r="C49" s="59">
        <v>200</v>
      </c>
      <c r="D49" s="88" t="s">
        <v>44</v>
      </c>
      <c r="E49" s="26">
        <v>150</v>
      </c>
      <c r="F49" s="26">
        <f t="shared" si="0"/>
        <v>30000</v>
      </c>
      <c r="G49" s="26">
        <f t="shared" si="1"/>
        <v>3000</v>
      </c>
      <c r="H49" s="26"/>
    </row>
    <row r="50" spans="1:8" s="23" customFormat="1" ht="16.5" hidden="1" x14ac:dyDescent="0.25">
      <c r="A50" s="25"/>
      <c r="B50" s="30"/>
      <c r="C50" s="25"/>
      <c r="D50" s="28" t="s">
        <v>2</v>
      </c>
      <c r="E50" s="26">
        <v>10</v>
      </c>
      <c r="F50" s="26">
        <f t="shared" si="0"/>
        <v>0</v>
      </c>
      <c r="G50" s="26">
        <f t="shared" si="1"/>
        <v>0</v>
      </c>
      <c r="H50" s="26"/>
    </row>
    <row r="51" spans="1:8" s="23" customFormat="1" ht="17.25" hidden="1" customHeight="1" x14ac:dyDescent="0.25">
      <c r="A51" s="25"/>
      <c r="B51" s="30"/>
      <c r="C51" s="25"/>
      <c r="D51" s="28" t="s">
        <v>4</v>
      </c>
      <c r="E51" s="26">
        <v>10</v>
      </c>
      <c r="F51" s="26">
        <f t="shared" si="0"/>
        <v>0</v>
      </c>
      <c r="G51" s="26">
        <f t="shared" si="1"/>
        <v>0</v>
      </c>
      <c r="H51" s="26"/>
    </row>
    <row r="52" spans="1:8" s="23" customFormat="1" ht="16.5" x14ac:dyDescent="0.25">
      <c r="A52" s="25"/>
      <c r="B52" s="25"/>
      <c r="C52" s="27"/>
      <c r="D52" s="38" t="s">
        <v>45</v>
      </c>
      <c r="E52" s="26"/>
      <c r="F52" s="26"/>
      <c r="G52" s="26"/>
      <c r="H52" s="26"/>
    </row>
    <row r="53" spans="1:8" s="23" customFormat="1" ht="154.5" customHeight="1" x14ac:dyDescent="0.25">
      <c r="A53" s="30"/>
      <c r="B53" s="30"/>
      <c r="C53" s="27"/>
      <c r="D53" s="45" t="s">
        <v>46</v>
      </c>
      <c r="E53" s="26"/>
      <c r="F53" s="26"/>
      <c r="G53" s="89"/>
      <c r="H53" s="93"/>
    </row>
    <row r="54" spans="1:8" ht="15.75" customHeight="1" x14ac:dyDescent="0.25">
      <c r="B54" s="46"/>
      <c r="C54" s="46" t="s">
        <v>7</v>
      </c>
      <c r="D54" s="47"/>
      <c r="E54" s="48" t="s">
        <v>8</v>
      </c>
      <c r="F54" s="26"/>
      <c r="G54" s="66">
        <f>SUM(G10:G53)</f>
        <v>79360</v>
      </c>
      <c r="H54" s="94"/>
    </row>
    <row r="55" spans="1:8" ht="12" customHeight="1" x14ac:dyDescent="0.25">
      <c r="B55" s="49"/>
      <c r="C55" s="49" t="s">
        <v>9</v>
      </c>
      <c r="D55" s="50"/>
      <c r="E55" s="48"/>
      <c r="F55" s="26"/>
      <c r="G55" s="48"/>
      <c r="H55" s="95"/>
    </row>
    <row r="56" spans="1:8" ht="12" customHeight="1" x14ac:dyDescent="0.25">
      <c r="B56" s="49"/>
      <c r="C56" s="49" t="s">
        <v>9</v>
      </c>
      <c r="D56" s="50"/>
      <c r="E56" s="48"/>
      <c r="F56" s="26"/>
      <c r="G56" s="48"/>
      <c r="H56" s="95"/>
    </row>
    <row r="57" spans="1:8" ht="15.75" customHeight="1" x14ac:dyDescent="0.3">
      <c r="B57" s="49"/>
      <c r="C57" s="49"/>
      <c r="D57" s="82" t="s">
        <v>76</v>
      </c>
      <c r="E57" s="48"/>
      <c r="F57" s="71"/>
      <c r="G57" s="48"/>
      <c r="H57" s="95"/>
    </row>
    <row r="58" spans="1:8" ht="21" customHeight="1" x14ac:dyDescent="0.25">
      <c r="B58" s="51"/>
      <c r="C58" s="77"/>
      <c r="D58" s="73" t="s">
        <v>54</v>
      </c>
      <c r="E58" s="74"/>
      <c r="F58" s="75" t="s">
        <v>56</v>
      </c>
      <c r="G58" s="90">
        <v>1250</v>
      </c>
      <c r="H58" s="96"/>
    </row>
    <row r="59" spans="1:8" ht="17.25" customHeight="1" x14ac:dyDescent="0.25">
      <c r="B59" s="51"/>
      <c r="C59" s="78"/>
      <c r="D59" s="73" t="s">
        <v>55</v>
      </c>
      <c r="E59" s="74"/>
      <c r="F59" s="75" t="s">
        <v>57</v>
      </c>
      <c r="G59" s="90">
        <v>125</v>
      </c>
      <c r="H59" s="96"/>
    </row>
    <row r="60" spans="1:8" ht="17.25" customHeight="1" x14ac:dyDescent="0.25">
      <c r="B60" s="53"/>
      <c r="C60" s="78"/>
      <c r="D60" s="83" t="s">
        <v>66</v>
      </c>
      <c r="E60" s="74"/>
      <c r="F60" s="84" t="s">
        <v>65</v>
      </c>
      <c r="G60" s="90">
        <v>1100</v>
      </c>
      <c r="H60" s="96"/>
    </row>
    <row r="61" spans="1:8" ht="17.25" customHeight="1" x14ac:dyDescent="0.25">
      <c r="B61" s="53"/>
      <c r="C61" s="78"/>
      <c r="D61" s="73" t="s">
        <v>61</v>
      </c>
      <c r="E61" s="74"/>
      <c r="F61" s="75" t="s">
        <v>62</v>
      </c>
      <c r="G61" s="90">
        <v>2500</v>
      </c>
      <c r="H61" s="98">
        <v>2000</v>
      </c>
    </row>
    <row r="62" spans="1:8" ht="24.75" customHeight="1" x14ac:dyDescent="0.25">
      <c r="B62" s="51"/>
      <c r="C62" s="77"/>
      <c r="D62" s="76" t="s">
        <v>59</v>
      </c>
      <c r="E62" s="75" t="s">
        <v>58</v>
      </c>
      <c r="F62" s="74"/>
      <c r="G62" s="90">
        <v>400</v>
      </c>
      <c r="H62" s="96"/>
    </row>
    <row r="63" spans="1:8" ht="24.75" customHeight="1" x14ac:dyDescent="0.25">
      <c r="B63" s="53"/>
      <c r="C63" s="77"/>
      <c r="D63" s="81" t="s">
        <v>67</v>
      </c>
      <c r="E63" s="84" t="s">
        <v>68</v>
      </c>
      <c r="F63" s="74"/>
      <c r="G63" s="90">
        <v>500</v>
      </c>
      <c r="H63" s="96"/>
    </row>
    <row r="64" spans="1:8" ht="17.25" customHeight="1" x14ac:dyDescent="0.25">
      <c r="B64" s="52"/>
      <c r="C64" s="79"/>
      <c r="D64" s="76" t="s">
        <v>60</v>
      </c>
      <c r="E64" s="72"/>
      <c r="F64" s="72"/>
      <c r="G64" s="91">
        <v>675</v>
      </c>
      <c r="H64" s="97"/>
    </row>
    <row r="65" spans="2:8" ht="17.25" customHeight="1" x14ac:dyDescent="0.25">
      <c r="B65" s="51"/>
      <c r="C65" s="77"/>
      <c r="D65" s="81" t="s">
        <v>63</v>
      </c>
      <c r="E65" s="74"/>
      <c r="F65" s="74"/>
      <c r="G65" s="92">
        <v>13332</v>
      </c>
      <c r="H65" s="96"/>
    </row>
    <row r="66" spans="2:8" x14ac:dyDescent="0.25">
      <c r="G66" s="80">
        <f>SUM(G54:G65)</f>
        <v>99242</v>
      </c>
    </row>
    <row r="67" spans="2:8" ht="30" x14ac:dyDescent="0.25">
      <c r="C67" s="2" t="s">
        <v>77</v>
      </c>
      <c r="D67" s="87" t="s">
        <v>73</v>
      </c>
      <c r="F67" s="86">
        <f>SUM(F10:F66)</f>
        <v>179450</v>
      </c>
    </row>
    <row r="68" spans="2:8" ht="15.75" x14ac:dyDescent="0.25">
      <c r="D68" s="87" t="s">
        <v>72</v>
      </c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112" spans="2:8" x14ac:dyDescent="0.25">
      <c r="B112" s="1"/>
      <c r="C112" s="1"/>
      <c r="D112" s="1"/>
      <c r="E112" s="1"/>
      <c r="F112" s="1"/>
      <c r="G112" s="1"/>
      <c r="H112" s="1"/>
    </row>
  </sheetData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Октоберфест</vt:lpstr>
      <vt:lpstr>Флаг</vt:lpstr>
      <vt:lpstr>Октоберфест!Область_печати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21081111RG</dc:creator>
  <cp:lastModifiedBy>Админ</cp:lastModifiedBy>
  <cp:lastPrinted>2023-11-04T08:22:25Z</cp:lastPrinted>
  <dcterms:created xsi:type="dcterms:W3CDTF">2006-09-15T20:00:00Z</dcterms:created>
  <dcterms:modified xsi:type="dcterms:W3CDTF">2023-11-04T08:22:42Z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e26a8aef6bb04971ba3f90e0b8b06413</vt:lpwstr>
  </property>
</Properties>
</file>